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8975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<sst xmlns="http://schemas.openxmlformats.org/spreadsheetml/2006/main" count="131" uniqueCount="90">
  <si>
    <t>КБК</t>
  </si>
  <si>
    <t>Налог</t>
  </si>
  <si>
    <t>182 10601030 10 0000 110</t>
  </si>
  <si>
    <t>182 10102000 00 0000 110</t>
  </si>
  <si>
    <t>182 10503000 01 0000 110</t>
  </si>
  <si>
    <t>Аренда имущества</t>
  </si>
  <si>
    <t>СОБСТВЕННЫЕ ДОХОДЫ</t>
  </si>
  <si>
    <t>Итого</t>
  </si>
  <si>
    <t>Уличное освещение</t>
  </si>
  <si>
    <t>РАСХОДЫ</t>
  </si>
  <si>
    <t>Итого ДОХОДЫ</t>
  </si>
  <si>
    <t>Дотация из МР</t>
  </si>
  <si>
    <t>Воинский учет</t>
  </si>
  <si>
    <t>Условно утвержденные расходы</t>
  </si>
  <si>
    <t>Дорожный фонд</t>
  </si>
  <si>
    <t>Субсидии РБ на благ-во</t>
  </si>
  <si>
    <t>Прочие расходы</t>
  </si>
  <si>
    <t>Зарплата</t>
  </si>
  <si>
    <t xml:space="preserve">Итого по разделу </t>
  </si>
  <si>
    <t>Итого разделу</t>
  </si>
  <si>
    <t>Прочие услуги</t>
  </si>
  <si>
    <t>Страховые взносы</t>
  </si>
  <si>
    <t>Мат.запасы ГСМ</t>
  </si>
  <si>
    <t>СП Ауструмский сельсовет</t>
  </si>
  <si>
    <t>182 10606043 10 0000 110</t>
  </si>
  <si>
    <t>182 10606033 10 0000 110</t>
  </si>
  <si>
    <t>791 11705050 10 0000 180</t>
  </si>
  <si>
    <t>НДФЛ</t>
  </si>
  <si>
    <t>ЕСХН</t>
  </si>
  <si>
    <t>Пр.неналоговые доходы</t>
  </si>
  <si>
    <t>Доходы от платных услуг</t>
  </si>
  <si>
    <t>ГСМ</t>
  </si>
  <si>
    <t>Аренда земли</t>
  </si>
  <si>
    <t>Пстыга М.А.</t>
  </si>
  <si>
    <t>791 10804020 01 1000 110</t>
  </si>
  <si>
    <t>791 11302995 10 0000 130</t>
  </si>
  <si>
    <t>Мат.запасы (прочие)</t>
  </si>
  <si>
    <t>Аренда опор</t>
  </si>
  <si>
    <t>( руб.)</t>
  </si>
  <si>
    <t>121/211</t>
  </si>
  <si>
    <t>129/213</t>
  </si>
  <si>
    <t>242/221</t>
  </si>
  <si>
    <t>244/227</t>
  </si>
  <si>
    <t>852/291</t>
  </si>
  <si>
    <t>851/291</t>
  </si>
  <si>
    <t>244/346</t>
  </si>
  <si>
    <t>Социальные выплаты персоналу</t>
  </si>
  <si>
    <t>121/266</t>
  </si>
  <si>
    <t>244/224</t>
  </si>
  <si>
    <t>Раздел 102 Глава</t>
  </si>
  <si>
    <t>Раздел 104 Аппарат</t>
  </si>
  <si>
    <t>Раздел 310 Противопожарная безопасность</t>
  </si>
  <si>
    <t>Раздел 0203 Военно-учетный стол</t>
  </si>
  <si>
    <t>Раздел 0409 Дорожный Фонд</t>
  </si>
  <si>
    <t>Раздел 0503 Благоустройство гр.13</t>
  </si>
  <si>
    <t>Раздел 0503 Благоустройство гр.11</t>
  </si>
  <si>
    <t>Раздел 0605 Охрана окружающей среды</t>
  </si>
  <si>
    <t>Раздел 1101 Физкультура и спорт</t>
  </si>
  <si>
    <t>Раздел 0801 Культура</t>
  </si>
  <si>
    <t>244/344</t>
  </si>
  <si>
    <t>244/22611</t>
  </si>
  <si>
    <t>247/2236</t>
  </si>
  <si>
    <t>244/2251</t>
  </si>
  <si>
    <t>244/2256</t>
  </si>
  <si>
    <t>242/2267</t>
  </si>
  <si>
    <t>244/349</t>
  </si>
  <si>
    <t xml:space="preserve">ДОХОДЫ                                                                                                         </t>
  </si>
  <si>
    <t>Услуги связи</t>
  </si>
  <si>
    <t xml:space="preserve">Освещение </t>
  </si>
  <si>
    <t>Вывоз мусора</t>
  </si>
  <si>
    <t xml:space="preserve">Техобслуживание компьютеров </t>
  </si>
  <si>
    <t>Страхование машин</t>
  </si>
  <si>
    <t>Транспортный налог</t>
  </si>
  <si>
    <t>Земельный налог</t>
  </si>
  <si>
    <t>Мат.запасы (строй.материалы)</t>
  </si>
  <si>
    <t>Мат.запасы (канц.принадлежности, хоз.материалы)</t>
  </si>
  <si>
    <t>244/3432</t>
  </si>
  <si>
    <t>Земельный налог ЮЛ</t>
  </si>
  <si>
    <t>Земельный налог ФЛ</t>
  </si>
  <si>
    <t>Имущество ФЛ</t>
  </si>
  <si>
    <t xml:space="preserve">Глава СП                                                                                  </t>
  </si>
  <si>
    <t xml:space="preserve">Гл. бухгалтер                                                                                   </t>
  </si>
  <si>
    <t>Госпошлина</t>
  </si>
  <si>
    <t>706 11105035 10 0000 120</t>
  </si>
  <si>
    <t>706 11105013 05 0000 120</t>
  </si>
  <si>
    <t xml:space="preserve">Прогноз на 2023-2025гг. </t>
  </si>
  <si>
    <t>Мисаутова С.А.</t>
  </si>
  <si>
    <t>Плановая смена ЭЦП, настройка ПО</t>
  </si>
  <si>
    <t>Мат.запасы (строит.материалы)</t>
  </si>
  <si>
    <t>Раздел 0409 Дорожный фонд гр.11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</si>
</sst>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/>
    </xf>
    <xf numFmtId="0" fontId="4" fillId="33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4" fillId="34" borderId="11" xfId="0" applyFont="1" applyFill="1" applyBorder="1" applyAlignment="1">
      <alignment wrapText="1"/>
    </xf>
    <xf numFmtId="3" fontId="2" fillId="34" borderId="12" xfId="0" applyNumberFormat="1" applyFont="1" applyFill="1" applyBorder="1" applyAlignment="1">
      <alignment horizontal="center" vertical="top" wrapText="1"/>
    </xf>
    <xf numFmtId="3" fontId="3" fillId="34" borderId="13" xfId="0" applyNumberFormat="1" applyFont="1" applyFill="1" applyBorder="1" applyAlignment="1">
      <alignment horizontal="center" vertical="top" wrapText="1"/>
    </xf>
    <xf numFmtId="3" fontId="3" fillId="34" borderId="14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0" xfId="0" applyFont="1" applyFill="1" applyAlignment="1">
      <alignment/>
    </xf>
    <xf numFmtId="3" fontId="2" fillId="34" borderId="15" xfId="0" applyNumberFormat="1" applyFont="1" applyFill="1" applyBorder="1" applyAlignment="1">
      <alignment horizontal="center" vertical="center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34" borderId="17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3" fontId="5" fillId="34" borderId="15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vertical="top"/>
    </xf>
    <xf numFmtId="3" fontId="2" fillId="34" borderId="19" xfId="0" applyNumberFormat="1" applyFont="1" applyFill="1" applyBorder="1" applyAlignment="1">
      <alignment horizontal="center" vertical="top" wrapText="1"/>
    </xf>
    <xf numFmtId="3" fontId="2" fillId="34" borderId="2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/>
    </xf>
    <xf numFmtId="49" fontId="4" fillId="34" borderId="11" xfId="0" applyNumberFormat="1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vertical="top" wrapText="1"/>
    </xf>
    <xf numFmtId="3" fontId="2" fillId="34" borderId="13" xfId="0" applyNumberFormat="1" applyFont="1" applyFill="1" applyBorder="1" applyAlignment="1">
      <alignment horizontal="center" vertical="top" wrapText="1"/>
    </xf>
    <xf numFmtId="3" fontId="2" fillId="34" borderId="14" xfId="0" applyNumberFormat="1" applyFont="1" applyFill="1" applyBorder="1" applyAlignment="1">
      <alignment horizontal="center" vertical="top" wrapText="1"/>
    </xf>
    <xf numFmtId="3" fontId="3" fillId="34" borderId="15" xfId="0" applyNumberFormat="1" applyFont="1" applyFill="1" applyBorder="1" applyAlignment="1">
      <alignment horizontal="center" vertical="top" wrapText="1"/>
    </xf>
    <xf numFmtId="3" fontId="3" fillId="34" borderId="16" xfId="0" applyNumberFormat="1" applyFont="1" applyFill="1" applyBorder="1" applyAlignment="1">
      <alignment horizontal="center" vertical="top" wrapText="1"/>
    </xf>
    <xf numFmtId="3" fontId="3" fillId="34" borderId="19" xfId="0" applyNumberFormat="1" applyFont="1" applyFill="1" applyBorder="1" applyAlignment="1">
      <alignment horizontal="center" vertical="top" wrapText="1"/>
    </xf>
    <xf numFmtId="3" fontId="3" fillId="34" borderId="2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4" fillId="34" borderId="18" xfId="0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 vertical="center"/>
    </xf>
    <xf numFmtId="3" fontId="4" fillId="34" borderId="19" xfId="0" applyNumberFormat="1" applyFont="1" applyFill="1" applyBorder="1" applyAlignment="1">
      <alignment horizontal="center" vertical="top" wrapText="1"/>
    </xf>
    <xf numFmtId="3" fontId="4" fillId="34" borderId="20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vertical="top" wrapText="1"/>
    </xf>
    <xf numFmtId="0" fontId="4" fillId="34" borderId="15" xfId="0" applyFont="1" applyFill="1" applyBorder="1" applyAlignment="1">
      <alignment horizontal="center" vertical="top" wrapText="1"/>
    </xf>
    <xf numFmtId="3" fontId="2" fillId="34" borderId="15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center" vertical="top" wrapText="1"/>
    </xf>
    <xf numFmtId="3" fontId="3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left" vertical="top" wrapText="1"/>
    </xf>
    <xf numFmtId="0" fontId="7" fillId="34" borderId="23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21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="110" zoomScaleNormal="110" workbookViewId="0" topLeftCell="A1">
      <selection activeCell="F20" sqref="F20"/>
    </sheetView>
  </sheetViews>
  <sheetFormatPr defaultColWidth="9.140625" defaultRowHeight="15"/>
  <cols>
    <col min="1" max="1" width="2.57421875" style="24" customWidth="1"/>
    <col min="2" max="2" width="31.28125" style="24" customWidth="1"/>
    <col min="3" max="3" width="23.421875" style="24" customWidth="1"/>
    <col min="4" max="4" width="17.28125" style="71" customWidth="1"/>
    <col min="5" max="5" width="15.28125" style="69" customWidth="1"/>
    <col min="6" max="6" width="15.57421875" style="69" customWidth="1"/>
    <col min="7" max="7" width="13.140625" style="9" customWidth="1"/>
    <col min="8" max="8" width="10.28125" style="1" bestFit="1" customWidth="1"/>
    <col min="9" max="16384" width="9.140625" style="1" customWidth="1"/>
  </cols>
  <sheetData>
    <row r="1" spans="2:7" ht="13.5" customHeight="1">
      <c r="B1" s="82" t="s">
        <v>23</v>
      </c>
      <c r="C1" s="82"/>
      <c r="D1" s="82"/>
      <c r="E1" s="82"/>
      <c r="F1" s="82"/>
      <c r="G1" s="8"/>
    </row>
    <row r="2" spans="2:7" ht="12" customHeight="1" thickBot="1">
      <c r="B2" s="83" t="s">
        <v>85</v>
      </c>
      <c r="C2" s="83"/>
      <c r="D2" s="83"/>
      <c r="E2" s="83"/>
      <c r="F2" s="83"/>
      <c r="G2" s="2"/>
    </row>
    <row r="3" spans="2:6" ht="15" customHeight="1" thickBot="1">
      <c r="B3" s="94" t="s">
        <v>66</v>
      </c>
      <c r="C3" s="95"/>
      <c r="D3" s="25" t="s">
        <v>38</v>
      </c>
      <c r="E3" s="26" t="s">
        <v>38</v>
      </c>
      <c r="F3" s="27" t="s">
        <v>38</v>
      </c>
    </row>
    <row r="4" spans="1:7" s="10" customFormat="1" ht="15" customHeight="1" thickBot="1">
      <c r="A4" s="28"/>
      <c r="B4" s="29" t="s">
        <v>0</v>
      </c>
      <c r="C4" s="30" t="s">
        <v>1</v>
      </c>
      <c r="D4" s="31">
        <v>2023</v>
      </c>
      <c r="E4" s="31">
        <v>2024</v>
      </c>
      <c r="F4" s="32">
        <v>2025</v>
      </c>
      <c r="G4" s="5"/>
    </row>
    <row r="5" spans="2:7" ht="15" customHeight="1">
      <c r="B5" s="33" t="s">
        <v>25</v>
      </c>
      <c r="C5" s="34" t="s">
        <v>77</v>
      </c>
      <c r="D5" s="35">
        <v>29200</v>
      </c>
      <c r="E5" s="35">
        <v>30000</v>
      </c>
      <c r="F5" s="36">
        <v>30900</v>
      </c>
      <c r="G5" s="3"/>
    </row>
    <row r="6" spans="2:7" ht="15" customHeight="1">
      <c r="B6" s="37" t="s">
        <v>24</v>
      </c>
      <c r="C6" s="38" t="s">
        <v>78</v>
      </c>
      <c r="D6" s="11">
        <v>550000</v>
      </c>
      <c r="E6" s="11">
        <v>566500</v>
      </c>
      <c r="F6" s="17">
        <v>583500</v>
      </c>
      <c r="G6" s="3"/>
    </row>
    <row r="7" spans="2:7" ht="15" customHeight="1">
      <c r="B7" s="37" t="s">
        <v>2</v>
      </c>
      <c r="C7" s="38" t="s">
        <v>79</v>
      </c>
      <c r="D7" s="11">
        <v>95000</v>
      </c>
      <c r="E7" s="11">
        <v>97500</v>
      </c>
      <c r="F7" s="17">
        <v>10400</v>
      </c>
      <c r="G7" s="3"/>
    </row>
    <row r="8" spans="2:7" ht="15" customHeight="1">
      <c r="B8" s="37" t="s">
        <v>3</v>
      </c>
      <c r="C8" s="38" t="s">
        <v>27</v>
      </c>
      <c r="D8" s="11">
        <v>60000</v>
      </c>
      <c r="E8" s="11">
        <v>56200</v>
      </c>
      <c r="F8" s="17">
        <v>58600</v>
      </c>
      <c r="G8" s="3"/>
    </row>
    <row r="9" spans="2:7" ht="15" customHeight="1">
      <c r="B9" s="37" t="s">
        <v>4</v>
      </c>
      <c r="C9" s="38" t="s">
        <v>28</v>
      </c>
      <c r="D9" s="11">
        <v>0</v>
      </c>
      <c r="E9" s="11">
        <v>0</v>
      </c>
      <c r="F9" s="17">
        <v>0</v>
      </c>
      <c r="G9" s="3"/>
    </row>
    <row r="10" spans="2:7" ht="15" customHeight="1">
      <c r="B10" s="37" t="s">
        <v>26</v>
      </c>
      <c r="C10" s="38" t="s">
        <v>29</v>
      </c>
      <c r="D10" s="11">
        <v>0</v>
      </c>
      <c r="E10" s="11">
        <v>0</v>
      </c>
      <c r="F10" s="17">
        <v>0</v>
      </c>
      <c r="G10" s="3"/>
    </row>
    <row r="11" spans="2:7" ht="15" customHeight="1">
      <c r="B11" s="39" t="s">
        <v>34</v>
      </c>
      <c r="C11" s="38" t="s">
        <v>82</v>
      </c>
      <c r="D11" s="11">
        <v>2000</v>
      </c>
      <c r="E11" s="11">
        <v>2000</v>
      </c>
      <c r="F11" s="17">
        <v>2000</v>
      </c>
      <c r="G11" s="3"/>
    </row>
    <row r="12" spans="2:7" ht="15" customHeight="1">
      <c r="B12" s="39" t="s">
        <v>35</v>
      </c>
      <c r="C12" s="38" t="s">
        <v>30</v>
      </c>
      <c r="D12" s="11">
        <v>0</v>
      </c>
      <c r="E12" s="11">
        <v>0</v>
      </c>
      <c r="F12" s="17">
        <v>0</v>
      </c>
      <c r="G12" s="3"/>
    </row>
    <row r="13" spans="2:7" ht="15" customHeight="1">
      <c r="B13" s="39" t="s">
        <v>83</v>
      </c>
      <c r="C13" s="38" t="s">
        <v>5</v>
      </c>
      <c r="D13" s="11">
        <v>101300</v>
      </c>
      <c r="E13" s="11">
        <v>101300</v>
      </c>
      <c r="F13" s="17">
        <v>101300</v>
      </c>
      <c r="G13" s="3"/>
    </row>
    <row r="14" spans="2:7" ht="15" customHeight="1" thickBot="1">
      <c r="B14" s="39" t="s">
        <v>84</v>
      </c>
      <c r="C14" s="40" t="s">
        <v>32</v>
      </c>
      <c r="D14" s="41">
        <v>90000</v>
      </c>
      <c r="E14" s="41">
        <v>90000</v>
      </c>
      <c r="F14" s="42">
        <v>90000</v>
      </c>
      <c r="G14" s="7"/>
    </row>
    <row r="15" spans="2:7" ht="15" customHeight="1" thickBot="1">
      <c r="B15" s="86" t="s">
        <v>6</v>
      </c>
      <c r="C15" s="87"/>
      <c r="D15" s="43">
        <f>SUM(D5:D14)</f>
        <v>927500</v>
      </c>
      <c r="E15" s="43">
        <f>SUM(E5:E14)</f>
        <v>943500</v>
      </c>
      <c r="F15" s="44">
        <f>SUM(F5:F14)</f>
        <v>876700</v>
      </c>
      <c r="G15" s="4"/>
    </row>
    <row r="16" spans="2:7" ht="15" customHeight="1">
      <c r="B16" s="92" t="s">
        <v>12</v>
      </c>
      <c r="C16" s="93"/>
      <c r="D16" s="45">
        <v>124450</v>
      </c>
      <c r="E16" s="45">
        <v>128800</v>
      </c>
      <c r="F16" s="46">
        <v>128800</v>
      </c>
      <c r="G16" s="5"/>
    </row>
    <row r="17" spans="2:7" ht="15" customHeight="1">
      <c r="B17" s="90" t="s">
        <v>15</v>
      </c>
      <c r="C17" s="91"/>
      <c r="D17" s="47">
        <v>500000</v>
      </c>
      <c r="E17" s="47">
        <v>500000</v>
      </c>
      <c r="F17" s="48">
        <v>500000</v>
      </c>
      <c r="G17" s="5"/>
    </row>
    <row r="18" spans="2:7" ht="15" customHeight="1">
      <c r="B18" s="80" t="s">
        <v>14</v>
      </c>
      <c r="C18" s="81"/>
      <c r="D18" s="47">
        <v>500000</v>
      </c>
      <c r="E18" s="47">
        <v>500000</v>
      </c>
      <c r="F18" s="48">
        <v>500000</v>
      </c>
      <c r="G18" s="5"/>
    </row>
    <row r="19" spans="2:7" ht="15" customHeight="1" thickBot="1">
      <c r="B19" s="84" t="s">
        <v>11</v>
      </c>
      <c r="C19" s="85"/>
      <c r="D19" s="49">
        <v>2330000</v>
      </c>
      <c r="E19" s="49">
        <v>2330000</v>
      </c>
      <c r="F19" s="50">
        <v>2330000</v>
      </c>
      <c r="G19" s="5"/>
    </row>
    <row r="20" spans="2:7" ht="15" customHeight="1" thickBot="1">
      <c r="B20" s="88" t="s">
        <v>10</v>
      </c>
      <c r="C20" s="89"/>
      <c r="D20" s="43">
        <f>D15+D17+D18+D19+D16</f>
        <v>4381950</v>
      </c>
      <c r="E20" s="43">
        <f>E15+E19+E16+E17+E18</f>
        <v>4402300</v>
      </c>
      <c r="F20" s="44">
        <f>F15+F19+F16+F17+F18</f>
        <v>4335500</v>
      </c>
      <c r="G20" s="5"/>
    </row>
    <row r="21" spans="2:7" ht="15" customHeight="1" thickBot="1">
      <c r="B21" s="86" t="s">
        <v>9</v>
      </c>
      <c r="C21" s="87"/>
      <c r="D21" s="43">
        <f>D79</f>
        <v>4381950</v>
      </c>
      <c r="E21" s="43">
        <f>E79</f>
        <v>4402300</v>
      </c>
      <c r="F21" s="44">
        <f>F79</f>
        <v>4335500</v>
      </c>
      <c r="G21" s="5"/>
    </row>
    <row r="22" spans="1:7" s="22" customFormat="1" ht="24.75" customHeight="1" thickBot="1">
      <c r="A22" s="51"/>
      <c r="B22" s="77" t="s">
        <v>49</v>
      </c>
      <c r="C22" s="78"/>
      <c r="D22" s="78"/>
      <c r="E22" s="78"/>
      <c r="F22" s="79"/>
      <c r="G22" s="21"/>
    </row>
    <row r="23" spans="2:7" ht="15" customHeight="1">
      <c r="B23" s="52" t="s">
        <v>17</v>
      </c>
      <c r="C23" s="53" t="s">
        <v>39</v>
      </c>
      <c r="D23" s="35">
        <v>700000</v>
      </c>
      <c r="E23" s="35">
        <v>700000</v>
      </c>
      <c r="F23" s="35">
        <v>700000</v>
      </c>
      <c r="G23" s="3"/>
    </row>
    <row r="24" spans="2:7" ht="15" customHeight="1">
      <c r="B24" s="54" t="s">
        <v>21</v>
      </c>
      <c r="C24" s="12" t="s">
        <v>40</v>
      </c>
      <c r="D24" s="11">
        <v>211000</v>
      </c>
      <c r="E24" s="11">
        <v>211000</v>
      </c>
      <c r="F24" s="11">
        <v>211000</v>
      </c>
      <c r="G24" s="3"/>
    </row>
    <row r="25" spans="2:7" ht="15" customHeight="1" thickBot="1">
      <c r="B25" s="75" t="s">
        <v>18</v>
      </c>
      <c r="C25" s="76"/>
      <c r="D25" s="18">
        <f>SUM(D23:D24)</f>
        <v>911000</v>
      </c>
      <c r="E25" s="18">
        <f>SUM(E23:E24)</f>
        <v>911000</v>
      </c>
      <c r="F25" s="19">
        <f>SUM(F23:F24)</f>
        <v>911000</v>
      </c>
      <c r="G25" s="5"/>
    </row>
    <row r="26" spans="1:7" s="22" customFormat="1" ht="24.75" customHeight="1" thickBot="1">
      <c r="A26" s="51"/>
      <c r="B26" s="77" t="s">
        <v>50</v>
      </c>
      <c r="C26" s="78"/>
      <c r="D26" s="78"/>
      <c r="E26" s="78"/>
      <c r="F26" s="79"/>
      <c r="G26" s="21"/>
    </row>
    <row r="27" spans="2:7" ht="15" customHeight="1">
      <c r="B27" s="52" t="s">
        <v>17</v>
      </c>
      <c r="C27" s="53" t="s">
        <v>39</v>
      </c>
      <c r="D27" s="35">
        <v>1119000</v>
      </c>
      <c r="E27" s="35">
        <v>1119000</v>
      </c>
      <c r="F27" s="36">
        <v>1119000</v>
      </c>
      <c r="G27" s="3"/>
    </row>
    <row r="28" spans="2:7" ht="15" customHeight="1">
      <c r="B28" s="13" t="s">
        <v>46</v>
      </c>
      <c r="C28" s="12" t="s">
        <v>47</v>
      </c>
      <c r="D28" s="11">
        <v>5000</v>
      </c>
      <c r="E28" s="11">
        <v>5000</v>
      </c>
      <c r="F28" s="17">
        <v>5000</v>
      </c>
      <c r="G28" s="3"/>
    </row>
    <row r="29" spans="2:7" ht="15" customHeight="1">
      <c r="B29" s="13" t="s">
        <v>21</v>
      </c>
      <c r="C29" s="12" t="s">
        <v>40</v>
      </c>
      <c r="D29" s="11">
        <v>338000</v>
      </c>
      <c r="E29" s="11">
        <v>338000</v>
      </c>
      <c r="F29" s="17">
        <v>338000</v>
      </c>
      <c r="G29" s="3"/>
    </row>
    <row r="30" spans="2:7" ht="15" customHeight="1">
      <c r="B30" s="13" t="s">
        <v>67</v>
      </c>
      <c r="C30" s="12" t="s">
        <v>41</v>
      </c>
      <c r="D30" s="11">
        <v>63000</v>
      </c>
      <c r="E30" s="11">
        <v>63000</v>
      </c>
      <c r="F30" s="17">
        <v>63000</v>
      </c>
      <c r="G30" s="3"/>
    </row>
    <row r="31" spans="2:7" ht="15" customHeight="1">
      <c r="B31" s="13" t="s">
        <v>87</v>
      </c>
      <c r="C31" s="12" t="s">
        <v>64</v>
      </c>
      <c r="D31" s="11">
        <f>6000+40000</f>
        <v>46000</v>
      </c>
      <c r="E31" s="11">
        <v>46000</v>
      </c>
      <c r="F31" s="11">
        <v>46000</v>
      </c>
      <c r="G31" s="3"/>
    </row>
    <row r="32" spans="2:7" ht="15" customHeight="1">
      <c r="B32" s="13" t="s">
        <v>69</v>
      </c>
      <c r="C32" s="12" t="s">
        <v>62</v>
      </c>
      <c r="D32" s="11">
        <v>5000</v>
      </c>
      <c r="E32" s="11">
        <v>5000</v>
      </c>
      <c r="F32" s="17">
        <v>5000</v>
      </c>
      <c r="G32" s="3"/>
    </row>
    <row r="33" spans="2:7" ht="15" customHeight="1">
      <c r="B33" s="13" t="s">
        <v>70</v>
      </c>
      <c r="C33" s="12" t="s">
        <v>63</v>
      </c>
      <c r="D33" s="11">
        <v>5000</v>
      </c>
      <c r="E33" s="11">
        <v>5000</v>
      </c>
      <c r="F33" s="17">
        <v>5000</v>
      </c>
      <c r="G33" s="3"/>
    </row>
    <row r="34" spans="2:7" ht="15" customHeight="1">
      <c r="B34" s="13" t="s">
        <v>20</v>
      </c>
      <c r="C34" s="12" t="s">
        <v>60</v>
      </c>
      <c r="D34" s="11">
        <v>110500</v>
      </c>
      <c r="E34" s="11">
        <v>50000</v>
      </c>
      <c r="F34" s="17">
        <v>50000</v>
      </c>
      <c r="G34" s="3"/>
    </row>
    <row r="35" spans="2:7" ht="15" customHeight="1">
      <c r="B35" s="13" t="s">
        <v>71</v>
      </c>
      <c r="C35" s="12" t="s">
        <v>42</v>
      </c>
      <c r="D35" s="11">
        <v>10000</v>
      </c>
      <c r="E35" s="11">
        <v>10000</v>
      </c>
      <c r="F35" s="17">
        <v>10000</v>
      </c>
      <c r="G35" s="3"/>
    </row>
    <row r="36" spans="2:7" ht="15" customHeight="1">
      <c r="B36" s="13" t="s">
        <v>68</v>
      </c>
      <c r="C36" s="12" t="s">
        <v>61</v>
      </c>
      <c r="D36" s="11">
        <v>20000</v>
      </c>
      <c r="E36" s="11">
        <v>20000</v>
      </c>
      <c r="F36" s="17">
        <v>20000</v>
      </c>
      <c r="G36" s="3"/>
    </row>
    <row r="37" spans="1:7" s="14" customFormat="1" ht="15" customHeight="1">
      <c r="A37" s="24"/>
      <c r="B37" s="54" t="s">
        <v>72</v>
      </c>
      <c r="C37" s="12" t="s">
        <v>43</v>
      </c>
      <c r="D37" s="11">
        <v>4000</v>
      </c>
      <c r="E37" s="11">
        <v>4000</v>
      </c>
      <c r="F37" s="17">
        <v>4000</v>
      </c>
      <c r="G37" s="6"/>
    </row>
    <row r="38" spans="1:7" s="14" customFormat="1" ht="15" customHeight="1">
      <c r="A38" s="24"/>
      <c r="B38" s="54" t="s">
        <v>73</v>
      </c>
      <c r="C38" s="12" t="s">
        <v>44</v>
      </c>
      <c r="D38" s="11">
        <v>1000</v>
      </c>
      <c r="E38" s="11">
        <v>1000</v>
      </c>
      <c r="F38" s="17">
        <v>1000</v>
      </c>
      <c r="G38" s="6"/>
    </row>
    <row r="39" spans="2:7" ht="15" customHeight="1">
      <c r="B39" s="13" t="s">
        <v>31</v>
      </c>
      <c r="C39" s="12" t="s">
        <v>76</v>
      </c>
      <c r="D39" s="11">
        <v>180000</v>
      </c>
      <c r="E39" s="11">
        <v>98200</v>
      </c>
      <c r="F39" s="11">
        <v>98200</v>
      </c>
      <c r="G39" s="3"/>
    </row>
    <row r="40" spans="2:7" ht="15" customHeight="1">
      <c r="B40" s="13" t="s">
        <v>74</v>
      </c>
      <c r="C40" s="12" t="s">
        <v>59</v>
      </c>
      <c r="D40" s="11">
        <v>30000</v>
      </c>
      <c r="E40" s="11">
        <v>30000</v>
      </c>
      <c r="F40" s="17">
        <v>30000</v>
      </c>
      <c r="G40" s="3"/>
    </row>
    <row r="41" spans="2:7" ht="30" customHeight="1">
      <c r="B41" s="16" t="s">
        <v>75</v>
      </c>
      <c r="C41" s="12" t="s">
        <v>45</v>
      </c>
      <c r="D41" s="11">
        <v>50000</v>
      </c>
      <c r="E41" s="11">
        <v>50000</v>
      </c>
      <c r="F41" s="17">
        <v>50000</v>
      </c>
      <c r="G41" s="3"/>
    </row>
    <row r="42" spans="2:7" ht="15" customHeight="1" thickBot="1">
      <c r="B42" s="75" t="s">
        <v>19</v>
      </c>
      <c r="C42" s="76"/>
      <c r="D42" s="18">
        <f>SUM(D27:D41)</f>
        <v>1986500</v>
      </c>
      <c r="E42" s="18">
        <f>SUM(E27:E41)</f>
        <v>1844200</v>
      </c>
      <c r="F42" s="19">
        <f>SUM(F27:F41)</f>
        <v>1844200</v>
      </c>
      <c r="G42" s="5"/>
    </row>
    <row r="43" spans="1:7" s="22" customFormat="1" ht="24.75" customHeight="1" thickBot="1">
      <c r="A43" s="51"/>
      <c r="B43" s="77" t="s">
        <v>51</v>
      </c>
      <c r="C43" s="78"/>
      <c r="D43" s="78"/>
      <c r="E43" s="78"/>
      <c r="F43" s="79"/>
      <c r="G43" s="21"/>
    </row>
    <row r="44" spans="2:7" ht="15" customHeight="1">
      <c r="B44" s="55" t="s">
        <v>20</v>
      </c>
      <c r="C44" s="53" t="s">
        <v>60</v>
      </c>
      <c r="D44" s="35">
        <v>20000</v>
      </c>
      <c r="E44" s="35">
        <v>20000</v>
      </c>
      <c r="F44" s="35">
        <v>20000</v>
      </c>
      <c r="G44" s="3"/>
    </row>
    <row r="45" spans="2:7" ht="15" customHeight="1">
      <c r="B45" s="56" t="s">
        <v>36</v>
      </c>
      <c r="C45" s="12" t="s">
        <v>45</v>
      </c>
      <c r="D45" s="11">
        <v>10000</v>
      </c>
      <c r="E45" s="11">
        <v>10000</v>
      </c>
      <c r="F45" s="11">
        <v>10000</v>
      </c>
      <c r="G45" s="3"/>
    </row>
    <row r="46" spans="2:7" ht="15" customHeight="1">
      <c r="B46" s="57" t="s">
        <v>22</v>
      </c>
      <c r="C46" s="58" t="s">
        <v>76</v>
      </c>
      <c r="D46" s="41">
        <v>20000</v>
      </c>
      <c r="E46" s="41">
        <v>20000</v>
      </c>
      <c r="F46" s="41">
        <v>20000</v>
      </c>
      <c r="G46" s="3"/>
    </row>
    <row r="47" spans="2:7" ht="15" customHeight="1" thickBot="1">
      <c r="B47" s="75" t="s">
        <v>18</v>
      </c>
      <c r="C47" s="76"/>
      <c r="D47" s="18">
        <f>SUM(D44:D46)</f>
        <v>50000</v>
      </c>
      <c r="E47" s="18">
        <f>SUM(E44:E46)</f>
        <v>50000</v>
      </c>
      <c r="F47" s="18">
        <f>SUM(F44:F46)</f>
        <v>50000</v>
      </c>
      <c r="G47" s="5"/>
    </row>
    <row r="48" spans="1:7" s="22" customFormat="1" ht="24.75" customHeight="1" thickBot="1">
      <c r="A48" s="51"/>
      <c r="B48" s="77" t="s">
        <v>52</v>
      </c>
      <c r="C48" s="78"/>
      <c r="D48" s="78"/>
      <c r="E48" s="78"/>
      <c r="F48" s="79"/>
      <c r="G48" s="21"/>
    </row>
    <row r="49" spans="2:7" ht="15" customHeight="1">
      <c r="B49" s="55" t="s">
        <v>17</v>
      </c>
      <c r="C49" s="53" t="s">
        <v>39</v>
      </c>
      <c r="D49" s="35">
        <v>95600</v>
      </c>
      <c r="E49" s="35">
        <v>98900</v>
      </c>
      <c r="F49" s="35">
        <v>98900</v>
      </c>
      <c r="G49" s="5"/>
    </row>
    <row r="50" spans="2:7" ht="15" customHeight="1">
      <c r="B50" s="56" t="s">
        <v>21</v>
      </c>
      <c r="C50" s="12" t="s">
        <v>40</v>
      </c>
      <c r="D50" s="11">
        <v>28850</v>
      </c>
      <c r="E50" s="11">
        <v>29900</v>
      </c>
      <c r="F50" s="11">
        <v>29900</v>
      </c>
      <c r="G50" s="5"/>
    </row>
    <row r="51" spans="2:7" ht="15" customHeight="1" thickBot="1">
      <c r="B51" s="75" t="s">
        <v>18</v>
      </c>
      <c r="C51" s="76"/>
      <c r="D51" s="18">
        <f>SUM(D49:D50)</f>
        <v>124450</v>
      </c>
      <c r="E51" s="18">
        <f>SUM(E49:E50)</f>
        <v>128800</v>
      </c>
      <c r="F51" s="19">
        <f>SUM(F49:F50)</f>
        <v>128800</v>
      </c>
      <c r="G51" s="5"/>
    </row>
    <row r="52" spans="1:7" s="22" customFormat="1" ht="24.75" customHeight="1" thickBot="1">
      <c r="A52" s="51"/>
      <c r="B52" s="77" t="s">
        <v>53</v>
      </c>
      <c r="C52" s="78"/>
      <c r="D52" s="78"/>
      <c r="E52" s="78"/>
      <c r="F52" s="79"/>
      <c r="G52" s="21"/>
    </row>
    <row r="53" spans="2:7" ht="15" customHeight="1">
      <c r="B53" s="55" t="s">
        <v>20</v>
      </c>
      <c r="C53" s="53" t="s">
        <v>60</v>
      </c>
      <c r="D53" s="35">
        <v>500000</v>
      </c>
      <c r="E53" s="35">
        <v>500000</v>
      </c>
      <c r="F53" s="36">
        <v>500000</v>
      </c>
      <c r="G53" s="5"/>
    </row>
    <row r="54" spans="2:7" ht="15" customHeight="1" thickBot="1">
      <c r="B54" s="75" t="s">
        <v>18</v>
      </c>
      <c r="C54" s="76"/>
      <c r="D54" s="18">
        <f>SUM(D53)</f>
        <v>500000</v>
      </c>
      <c r="E54" s="18">
        <f>SUM(E53)</f>
        <v>500000</v>
      </c>
      <c r="F54" s="19">
        <f>SUM(F53)</f>
        <v>500000</v>
      </c>
      <c r="G54" s="5"/>
    </row>
    <row r="55" spans="1:7" s="22" customFormat="1" ht="24.75" customHeight="1" thickBot="1">
      <c r="A55" s="51"/>
      <c r="B55" s="77" t="s">
        <v>54</v>
      </c>
      <c r="C55" s="78"/>
      <c r="D55" s="78"/>
      <c r="E55" s="78"/>
      <c r="F55" s="79"/>
      <c r="G55" s="21"/>
    </row>
    <row r="56" spans="2:7" ht="15" customHeight="1">
      <c r="B56" s="56" t="s">
        <v>37</v>
      </c>
      <c r="C56" s="12" t="s">
        <v>48</v>
      </c>
      <c r="D56" s="11">
        <v>100</v>
      </c>
      <c r="E56" s="11">
        <v>100</v>
      </c>
      <c r="F56" s="17">
        <v>100</v>
      </c>
      <c r="G56" s="3"/>
    </row>
    <row r="57" spans="2:7" ht="15" customHeight="1">
      <c r="B57" s="56" t="s">
        <v>20</v>
      </c>
      <c r="C57" s="12" t="s">
        <v>60</v>
      </c>
      <c r="D57" s="11">
        <v>139900</v>
      </c>
      <c r="E57" s="11">
        <v>216400</v>
      </c>
      <c r="F57" s="17">
        <v>71100</v>
      </c>
      <c r="G57" s="3"/>
    </row>
    <row r="58" spans="2:7" ht="15" customHeight="1">
      <c r="B58" s="56" t="s">
        <v>22</v>
      </c>
      <c r="C58" s="12" t="s">
        <v>76</v>
      </c>
      <c r="D58" s="11">
        <v>10000</v>
      </c>
      <c r="E58" s="11">
        <v>10000</v>
      </c>
      <c r="F58" s="11">
        <v>10000</v>
      </c>
      <c r="G58" s="3"/>
    </row>
    <row r="59" spans="2:7" ht="15" customHeight="1">
      <c r="B59" s="56" t="s">
        <v>88</v>
      </c>
      <c r="C59" s="12" t="s">
        <v>59</v>
      </c>
      <c r="D59" s="11">
        <v>100000</v>
      </c>
      <c r="E59" s="11">
        <v>100000</v>
      </c>
      <c r="F59" s="11">
        <v>100000</v>
      </c>
      <c r="G59" s="3"/>
    </row>
    <row r="60" spans="2:7" ht="15" customHeight="1">
      <c r="B60" s="56" t="s">
        <v>8</v>
      </c>
      <c r="C60" s="12" t="s">
        <v>61</v>
      </c>
      <c r="D60" s="11">
        <v>10000</v>
      </c>
      <c r="E60" s="11">
        <v>10000</v>
      </c>
      <c r="F60" s="17">
        <v>10000</v>
      </c>
      <c r="G60" s="3"/>
    </row>
    <row r="61" spans="1:8" s="10" customFormat="1" ht="15" customHeight="1" thickBot="1">
      <c r="A61" s="28"/>
      <c r="B61" s="75" t="s">
        <v>18</v>
      </c>
      <c r="C61" s="76"/>
      <c r="D61" s="18">
        <f>SUM(D56:D60)</f>
        <v>260000</v>
      </c>
      <c r="E61" s="18">
        <f>SUM(E56:E60)</f>
        <v>336500</v>
      </c>
      <c r="F61" s="18">
        <f>SUM(F56:F60)</f>
        <v>191200</v>
      </c>
      <c r="G61" s="5"/>
      <c r="H61" s="15"/>
    </row>
    <row r="62" spans="1:7" s="22" customFormat="1" ht="24.75" customHeight="1" thickBot="1">
      <c r="A62" s="51"/>
      <c r="B62" s="72" t="s">
        <v>55</v>
      </c>
      <c r="C62" s="73"/>
      <c r="D62" s="73"/>
      <c r="E62" s="73"/>
      <c r="F62" s="74"/>
      <c r="G62" s="20"/>
    </row>
    <row r="63" spans="2:7" ht="15" customHeight="1">
      <c r="B63" s="55" t="s">
        <v>20</v>
      </c>
      <c r="C63" s="53" t="s">
        <v>60</v>
      </c>
      <c r="D63" s="35">
        <v>100000</v>
      </c>
      <c r="E63" s="35">
        <v>100000</v>
      </c>
      <c r="F63" s="36">
        <v>100000</v>
      </c>
      <c r="G63" s="3"/>
    </row>
    <row r="64" spans="2:7" ht="15" customHeight="1">
      <c r="B64" s="56" t="s">
        <v>8</v>
      </c>
      <c r="C64" s="12" t="s">
        <v>61</v>
      </c>
      <c r="D64" s="11">
        <v>300000</v>
      </c>
      <c r="E64" s="11">
        <v>300000</v>
      </c>
      <c r="F64" s="17">
        <v>300000</v>
      </c>
      <c r="G64" s="3"/>
    </row>
    <row r="65" spans="1:7" s="10" customFormat="1" ht="15" customHeight="1" thickBot="1">
      <c r="A65" s="28"/>
      <c r="B65" s="75" t="s">
        <v>18</v>
      </c>
      <c r="C65" s="76"/>
      <c r="D65" s="18">
        <f>D64+D63</f>
        <v>400000</v>
      </c>
      <c r="E65" s="18">
        <f>E64+E63</f>
        <v>400000</v>
      </c>
      <c r="F65" s="19">
        <f>F64+F63</f>
        <v>400000</v>
      </c>
      <c r="G65" s="5"/>
    </row>
    <row r="66" spans="1:7" s="22" customFormat="1" ht="24.75" customHeight="1" thickBot="1">
      <c r="A66" s="51"/>
      <c r="B66" s="72" t="s">
        <v>89</v>
      </c>
      <c r="C66" s="73"/>
      <c r="D66" s="73"/>
      <c r="E66" s="73"/>
      <c r="F66" s="74"/>
      <c r="G66" s="20"/>
    </row>
    <row r="67" spans="2:7" ht="15" customHeight="1">
      <c r="B67" s="55" t="s">
        <v>20</v>
      </c>
      <c r="C67" s="53" t="s">
        <v>60</v>
      </c>
      <c r="D67" s="35">
        <v>100000</v>
      </c>
      <c r="E67" s="35">
        <v>100000</v>
      </c>
      <c r="F67" s="36">
        <v>100000</v>
      </c>
      <c r="G67" s="3"/>
    </row>
    <row r="68" spans="1:7" s="10" customFormat="1" ht="15" customHeight="1" thickBot="1">
      <c r="A68" s="28"/>
      <c r="B68" s="75" t="s">
        <v>18</v>
      </c>
      <c r="C68" s="76"/>
      <c r="D68" s="18">
        <f>D67</f>
        <v>100000</v>
      </c>
      <c r="E68" s="18">
        <v>100000</v>
      </c>
      <c r="F68" s="19">
        <v>100000</v>
      </c>
      <c r="G68" s="5"/>
    </row>
    <row r="69" spans="1:7" s="22" customFormat="1" ht="24.75" customHeight="1" thickBot="1">
      <c r="A69" s="51"/>
      <c r="B69" s="72" t="s">
        <v>56</v>
      </c>
      <c r="C69" s="73"/>
      <c r="D69" s="73"/>
      <c r="E69" s="73"/>
      <c r="F69" s="74"/>
      <c r="G69" s="20"/>
    </row>
    <row r="70" spans="2:7" ht="15" customHeight="1">
      <c r="B70" s="55" t="s">
        <v>20</v>
      </c>
      <c r="C70" s="53" t="s">
        <v>60</v>
      </c>
      <c r="D70" s="35">
        <v>30000</v>
      </c>
      <c r="E70" s="35">
        <v>30000</v>
      </c>
      <c r="F70" s="36">
        <v>30000</v>
      </c>
      <c r="G70" s="3"/>
    </row>
    <row r="71" spans="1:7" s="10" customFormat="1" ht="15" customHeight="1" thickBot="1">
      <c r="A71" s="28"/>
      <c r="B71" s="75" t="s">
        <v>18</v>
      </c>
      <c r="C71" s="76"/>
      <c r="D71" s="18">
        <f>SUM(D70)</f>
        <v>30000</v>
      </c>
      <c r="E71" s="18">
        <f>SUM(E70)</f>
        <v>30000</v>
      </c>
      <c r="F71" s="19">
        <f>SUM(F70)</f>
        <v>30000</v>
      </c>
      <c r="G71" s="5"/>
    </row>
    <row r="72" spans="1:7" s="23" customFormat="1" ht="24.75" customHeight="1" thickBot="1">
      <c r="A72" s="59"/>
      <c r="B72" s="77" t="s">
        <v>57</v>
      </c>
      <c r="C72" s="78"/>
      <c r="D72" s="78"/>
      <c r="E72" s="78"/>
      <c r="F72" s="79"/>
      <c r="G72" s="21"/>
    </row>
    <row r="73" spans="2:7" ht="15" customHeight="1">
      <c r="B73" s="55" t="s">
        <v>16</v>
      </c>
      <c r="C73" s="53" t="s">
        <v>65</v>
      </c>
      <c r="D73" s="35">
        <v>10000</v>
      </c>
      <c r="E73" s="35">
        <v>10000</v>
      </c>
      <c r="F73" s="36">
        <v>10000</v>
      </c>
      <c r="G73" s="3"/>
    </row>
    <row r="74" spans="2:7" ht="15" customHeight="1" thickBot="1">
      <c r="B74" s="75" t="s">
        <v>18</v>
      </c>
      <c r="C74" s="76"/>
      <c r="D74" s="18">
        <f>SUM(D73)</f>
        <v>10000</v>
      </c>
      <c r="E74" s="18">
        <f>SUM(E73)</f>
        <v>10000</v>
      </c>
      <c r="F74" s="19">
        <f>SUM(F73)</f>
        <v>10000</v>
      </c>
      <c r="G74" s="3"/>
    </row>
    <row r="75" spans="1:7" s="22" customFormat="1" ht="24.75" customHeight="1" thickBot="1">
      <c r="A75" s="51"/>
      <c r="B75" s="77" t="s">
        <v>58</v>
      </c>
      <c r="C75" s="78"/>
      <c r="D75" s="78"/>
      <c r="E75" s="78"/>
      <c r="F75" s="79"/>
      <c r="G75" s="20"/>
    </row>
    <row r="76" spans="2:7" ht="15" customHeight="1">
      <c r="B76" s="55" t="s">
        <v>16</v>
      </c>
      <c r="C76" s="53" t="s">
        <v>65</v>
      </c>
      <c r="D76" s="60">
        <v>10000</v>
      </c>
      <c r="E76" s="60">
        <v>10000</v>
      </c>
      <c r="F76" s="61">
        <v>10000</v>
      </c>
      <c r="G76" s="3"/>
    </row>
    <row r="77" spans="2:7" ht="15" customHeight="1" thickBot="1">
      <c r="B77" s="75" t="s">
        <v>18</v>
      </c>
      <c r="C77" s="76"/>
      <c r="D77" s="18">
        <f>D76</f>
        <v>10000</v>
      </c>
      <c r="E77" s="18">
        <f>E76</f>
        <v>10000</v>
      </c>
      <c r="F77" s="19">
        <f>F76</f>
        <v>10000</v>
      </c>
      <c r="G77" s="3"/>
    </row>
    <row r="78" spans="2:7" ht="15" customHeight="1" thickBot="1">
      <c r="B78" s="62" t="s">
        <v>13</v>
      </c>
      <c r="C78" s="63">
        <v>999</v>
      </c>
      <c r="D78" s="64"/>
      <c r="E78" s="43">
        <v>81800</v>
      </c>
      <c r="F78" s="44">
        <v>160300</v>
      </c>
      <c r="G78" s="5"/>
    </row>
    <row r="79" spans="2:7" ht="15" customHeight="1" thickBot="1">
      <c r="B79" s="62" t="s">
        <v>7</v>
      </c>
      <c r="C79" s="63"/>
      <c r="D79" s="43">
        <f>D25+D42+D47+D51+D54+D65+D74+D77+D61+D71+D78+D68</f>
        <v>4381950</v>
      </c>
      <c r="E79" s="43">
        <f>E25+E42+E47+E51+E54+E65+E74+E77+E61+E71+E78+E68</f>
        <v>4402300</v>
      </c>
      <c r="F79" s="43">
        <f>F25+F42+F47+F51+F54+F65+F74+F77+F61+F71+F78+F68</f>
        <v>4335500</v>
      </c>
      <c r="G79" s="5"/>
    </row>
    <row r="80" spans="2:7" ht="15" customHeight="1">
      <c r="B80" s="65"/>
      <c r="C80" s="66"/>
      <c r="D80" s="67"/>
      <c r="E80" s="67"/>
      <c r="F80" s="67"/>
      <c r="G80" s="5"/>
    </row>
    <row r="81" spans="2:5" ht="24.75" customHeight="1">
      <c r="B81" s="24" t="s">
        <v>80</v>
      </c>
      <c r="C81" s="68"/>
      <c r="D81" s="68" t="s">
        <v>33</v>
      </c>
      <c r="E81" s="68"/>
    </row>
    <row r="82" spans="2:5" ht="24.75" customHeight="1">
      <c r="B82" s="24" t="s">
        <v>81</v>
      </c>
      <c r="C82" s="70"/>
      <c r="D82" s="70" t="s">
        <v>86</v>
      </c>
      <c r="E82" s="70"/>
    </row>
  </sheetData>
  <sheetProtection/>
  <mergeCells count="32">
    <mergeCell ref="B75:F75"/>
    <mergeCell ref="B69:F69"/>
    <mergeCell ref="B47:C47"/>
    <mergeCell ref="B42:C42"/>
    <mergeCell ref="B52:F52"/>
    <mergeCell ref="B3:C3"/>
    <mergeCell ref="B54:C54"/>
    <mergeCell ref="B77:C77"/>
    <mergeCell ref="B62:F62"/>
    <mergeCell ref="B65:C65"/>
    <mergeCell ref="B72:F72"/>
    <mergeCell ref="B74:C74"/>
    <mergeCell ref="B17:C17"/>
    <mergeCell ref="B16:C16"/>
    <mergeCell ref="B22:F22"/>
    <mergeCell ref="B21:C21"/>
    <mergeCell ref="B71:C71"/>
    <mergeCell ref="B26:F26"/>
    <mergeCell ref="B48:F48"/>
    <mergeCell ref="B51:C51"/>
    <mergeCell ref="B43:F43"/>
    <mergeCell ref="B61:C61"/>
    <mergeCell ref="B66:F66"/>
    <mergeCell ref="B68:C68"/>
    <mergeCell ref="B55:F55"/>
    <mergeCell ref="B18:C18"/>
    <mergeCell ref="B1:F1"/>
    <mergeCell ref="B2:F2"/>
    <mergeCell ref="B19:C19"/>
    <mergeCell ref="B25:C25"/>
    <mergeCell ref="B15:C15"/>
    <mergeCell ref="B20:C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2021-10-28T12:11:59Z</cp:lastPrinted>
  <dcterms:created xsi:type="dcterms:W3CDTF">2010-10-11T11:59:20Z</dcterms:created>
  <dcterms:modified xsi:type="dcterms:W3CDTF">2022-11-18T07:01:05Z</dcterms:modified>
  <cp:category/>
  <cp:version/>
  <cp:contentType/>
  <cp:contentStatus/>
</cp:coreProperties>
</file>